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480" windowWidth="20730" windowHeight="11160" activeTab="0"/>
  </bookViews>
  <sheets>
    <sheet name="1" sheetId="9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<sst xmlns="http://schemas.openxmlformats.org/spreadsheetml/2006/main" count="243" uniqueCount="167">
  <si>
    <t>TÉCNICA DE ANÁLISIS</t>
  </si>
  <si>
    <t>1 - ACIDEZ TOTAL</t>
  </si>
  <si>
    <t>Volumétrico</t>
  </si>
  <si>
    <t>&lt;6</t>
  </si>
  <si>
    <t>2 - ALCALINIDAD TOTAL</t>
  </si>
  <si>
    <t>3 - CADMIO TOTAL</t>
  </si>
  <si>
    <t>Digestión microondas y espectrometría de A. A. en llama directa Aire - Acetileno</t>
  </si>
  <si>
    <t>&lt;0,003</t>
  </si>
  <si>
    <t> mg Cd/L</t>
  </si>
  <si>
    <t>4 - CIANURO TOTAL</t>
  </si>
  <si>
    <t>Colorimétrico</t>
  </si>
  <si>
    <t>&lt;0,02</t>
  </si>
  <si>
    <t> mg CN-/L</t>
  </si>
  <si>
    <t>5 - CLOROFILA.</t>
  </si>
  <si>
    <t>Espectrofotometria</t>
  </si>
  <si>
    <t>&lt;0,200</t>
  </si>
  <si>
    <t> mg/m3 Clorofila</t>
  </si>
  <si>
    <t>6 - CLORUROS</t>
  </si>
  <si>
    <t>Argentométrico</t>
  </si>
  <si>
    <t> mg Cl-/L</t>
  </si>
  <si>
    <t>7 - COBRE TOTAL</t>
  </si>
  <si>
    <t>&lt;0,05</t>
  </si>
  <si>
    <t> mg Cu/L</t>
  </si>
  <si>
    <t>8 - COLIFORMES TERMOTOLERANTES (ANTES FECALES)</t>
  </si>
  <si>
    <t>Sustrato Enzimático Multicelda</t>
  </si>
  <si>
    <t> NMP/100 mL</t>
  </si>
  <si>
    <t>9 - COLIFORMES TOTALES</t>
  </si>
  <si>
    <t>Sustrato enzimático – Multicelda</t>
  </si>
  <si>
    <t>&lt;0,002</t>
  </si>
  <si>
    <t> mg/L</t>
  </si>
  <si>
    <t>&lt;0,04</t>
  </si>
  <si>
    <t> mg Cr/L</t>
  </si>
  <si>
    <t>Incubación 5 días y electrodo de membrana</t>
  </si>
  <si>
    <t> mg O2/L</t>
  </si>
  <si>
    <t>Reflujo abierto y titulación</t>
  </si>
  <si>
    <t>Cálculo</t>
  </si>
  <si>
    <t>Sustrato enzimático - Multicelda</t>
  </si>
  <si>
    <t>Extracción con cloroformo - Espectrofotométrico</t>
  </si>
  <si>
    <t> mg POH/L</t>
  </si>
  <si>
    <t>Método cloruro estannoso</t>
  </si>
  <si>
    <t> mg P/L</t>
  </si>
  <si>
    <t>Colorimétrico (Cloruro estannoso)</t>
  </si>
  <si>
    <t>&lt;0,6</t>
  </si>
  <si>
    <t> %</t>
  </si>
  <si>
    <t>Espectrofotometría Infrarrojo</t>
  </si>
  <si>
    <t>&lt;0,2</t>
  </si>
  <si>
    <t> mg Fe/L</t>
  </si>
  <si>
    <t>Área-Velocidad</t>
  </si>
  <si>
    <t> L/s</t>
  </si>
  <si>
    <t>Electrometría</t>
  </si>
  <si>
    <t> µS/cm a 25°C</t>
  </si>
  <si>
    <t>-</t>
  </si>
  <si>
    <t>Ausente</t>
  </si>
  <si>
    <t>--</t>
  </si>
  <si>
    <t>Electrodo de membrana</t>
  </si>
  <si>
    <t> mg/L O2</t>
  </si>
  <si>
    <t>Electrométrico</t>
  </si>
  <si>
    <t> Unidades de pH</t>
  </si>
  <si>
    <t>Volumétrico - Cono Imhoff</t>
  </si>
  <si>
    <t> mL/L</t>
  </si>
  <si>
    <t>Termométrico</t>
  </si>
  <si>
    <t> °C</t>
  </si>
  <si>
    <t>Espectrometría de Absorción Atómica - Vapor frío</t>
  </si>
  <si>
    <t>&lt;0,001</t>
  </si>
  <si>
    <t> mg Hg/L</t>
  </si>
  <si>
    <t> mg Ni/L</t>
  </si>
  <si>
    <t>Espectrofotometría</t>
  </si>
  <si>
    <t> mg N/L</t>
  </si>
  <si>
    <t>&lt;0,007</t>
  </si>
  <si>
    <t>Colorimétrico (fenato)</t>
  </si>
  <si>
    <t>Semi-micro Kjeldhal - Destilación y Volumétrico</t>
  </si>
  <si>
    <t>&lt;3,3</t>
  </si>
  <si>
    <t>&lt;0,01</t>
  </si>
  <si>
    <t> mg Na/L</t>
  </si>
  <si>
    <t>Secado a 180ºC</t>
  </si>
  <si>
    <t>Secado a 103 ºC - 105 ºC</t>
  </si>
  <si>
    <t>Secado a 104°C Gravimetrico, Calcinación a 550ºC</t>
  </si>
  <si>
    <t>&lt;11,6</t>
  </si>
  <si>
    <t>Gravimétrico - Secado a 105 ºC</t>
  </si>
  <si>
    <t>Turbidimétrico</t>
  </si>
  <si>
    <t> mg/L SO4</t>
  </si>
  <si>
    <t>&lt;0,07</t>
  </si>
  <si>
    <t> mg/L SAAM</t>
  </si>
  <si>
    <t>Nefelométrico</t>
  </si>
  <si>
    <t> NTU</t>
  </si>
  <si>
    <t>Espectrofotometría de A. A.</t>
  </si>
  <si>
    <t> mg Zn/L</t>
  </si>
  <si>
    <t>PARÁMETRO</t>
  </si>
  <si>
    <t>UNIDADES</t>
  </si>
  <si>
    <t> mg P-PO4/L</t>
  </si>
  <si>
    <t>10 - CROMO TOTAL</t>
  </si>
  <si>
    <t>11 - D.B.O. 5</t>
  </si>
  <si>
    <t>12 - D.Q.O.</t>
  </si>
  <si>
    <t>13 - DUREZA CÁLCICA</t>
  </si>
  <si>
    <t>14 - DUREZA DE MAGNESIO</t>
  </si>
  <si>
    <t>15 - DUREZA TOTAL</t>
  </si>
  <si>
    <t>16 - E. COLI</t>
  </si>
  <si>
    <t>17 - FENOLES</t>
  </si>
  <si>
    <t>18 - FOSFORO REACTIVO DISUELTO.</t>
  </si>
  <si>
    <t>19 - FÓSFORO REACTIVO TOTAL (LEÍDO COMO ORTOFOSFATO)</t>
  </si>
  <si>
    <t>20 - FÓSFORO TOTAL</t>
  </si>
  <si>
    <t>21 - GRASAS Y ACEITES (COMO PORCENTAJE EN SÓLIDO SECO)</t>
  </si>
  <si>
    <t>22 - GRASAS Y ACEITES.</t>
  </si>
  <si>
    <t>23 - HIDROCARBUROS TOTALES.</t>
  </si>
  <si>
    <t>24 - HIERRO TOTAL</t>
  </si>
  <si>
    <t>25 - IN SITU CAUDAL</t>
  </si>
  <si>
    <t>26 - IN SITU CONDUCTIVIDAD</t>
  </si>
  <si>
    <t>27 - IN SITU IRIDISCENCIA</t>
  </si>
  <si>
    <t>28 - IN SITU MATERIAL FLOTANTE</t>
  </si>
  <si>
    <t>29 - IN SITU OLOR</t>
  </si>
  <si>
    <t>30 - IN SITU OXIGENO DISUELTO</t>
  </si>
  <si>
    <t>31 - IN SITU PH</t>
  </si>
  <si>
    <t>32 - IN SITU PORCENTAJE DE SATURACION DE OXIGENO</t>
  </si>
  <si>
    <t>33 - IN SITU SÓLIDOS SEDIMENTABLES</t>
  </si>
  <si>
    <t>34 - IN SITU TEMPERATURA</t>
  </si>
  <si>
    <t>35 - MERCURIO TOTAL</t>
  </si>
  <si>
    <t>36 - NÍQUEL TOTAL</t>
  </si>
  <si>
    <t>37 - NITRATOS</t>
  </si>
  <si>
    <t>38 - NITRITOS</t>
  </si>
  <si>
    <t>39 - NITRÓGENO AMONIACAL</t>
  </si>
  <si>
    <t>40 - NITRÓGENO KJELDAHL</t>
  </si>
  <si>
    <t>41 - NITRÓGENO TOTAL</t>
  </si>
  <si>
    <t>42 - PLOMO TOTAL</t>
  </si>
  <si>
    <t>43 - SODIO TOTAL</t>
  </si>
  <si>
    <t>44 - SÓLIDOS DISUELTOS TOTALES</t>
  </si>
  <si>
    <t>45 - SOLIDOS SUSPENDIDOS TOTALES</t>
  </si>
  <si>
    <t>46 - SOLIDOS SUSPENDIDOS VOLATILES.</t>
  </si>
  <si>
    <t>47 - SÓLIDOS TOTALES</t>
  </si>
  <si>
    <t>48 - SULFATOS</t>
  </si>
  <si>
    <t>49 - SURFACTANTES</t>
  </si>
  <si>
    <t>Surfactantes aniónicos como SAAM</t>
  </si>
  <si>
    <t>50 - TURBIEDAD</t>
  </si>
  <si>
    <t>51 - ZINC</t>
  </si>
  <si>
    <t> mg CaCO3/L</t>
  </si>
  <si>
    <t>Ausente/Presente</t>
  </si>
  <si>
    <t> mg Pb/L</t>
  </si>
  <si>
    <t>QUEBRADA CHORRERA CONFLUENCIA EN RIO MONQUIRA</t>
  </si>
  <si>
    <t>RIO MONQUIRA PUENTE VEHICULAR CASCO URBANO</t>
  </si>
  <si>
    <t>RIO MONQUIRA ANTES RIO CHIQUITO</t>
  </si>
  <si>
    <t>104,7-111,6</t>
  </si>
  <si>
    <t>5,31-5,33</t>
  </si>
  <si>
    <t>6,18-6,48</t>
  </si>
  <si>
    <t>68,5-70,3</t>
  </si>
  <si>
    <t>13,7-14,1</t>
  </si>
  <si>
    <t>121,0-124,2</t>
  </si>
  <si>
    <t>5,04-5,29</t>
  </si>
  <si>
    <t>7,11-7,44</t>
  </si>
  <si>
    <t>67,7-71,2</t>
  </si>
  <si>
    <t>15,8-16,4</t>
  </si>
  <si>
    <t xml:space="preserve">  REPÚBLICA DE COLOMBIA
CORPORACIÓN AUTÓNOMA REGIONAL DE BOYACÁ – CORPOBOYACÁ
SECRETARIA GENERAL Y JURIDICA
CONTRATO CDS-2020-426, DICIEMBRE DE 2020  
</t>
  </si>
  <si>
    <t>CUENCA</t>
  </si>
  <si>
    <t>MUNICIPIO</t>
  </si>
  <si>
    <t>NÚMERO DE MUESTRA</t>
  </si>
  <si>
    <t>COORDENADAS PLANAS 
(Coordenada plana origen nacional)</t>
  </si>
  <si>
    <t>NORTE</t>
  </si>
  <si>
    <t>ESTE</t>
  </si>
  <si>
    <t>CAUDAL MEDIDO</t>
  </si>
  <si>
    <t>MÉTODO DE AFORO</t>
  </si>
  <si>
    <t>Area-velocidad (Molinete)</t>
  </si>
  <si>
    <t>SUBCUENCA RIO MONQUIRA</t>
  </si>
  <si>
    <t>SOGAMOSO</t>
  </si>
  <si>
    <t>Area -Velocidad(Molinete</t>
  </si>
  <si>
    <t>Area -Velocidad(ADCP)</t>
  </si>
  <si>
    <t>VEREDA</t>
  </si>
  <si>
    <t>Primera Chorrera</t>
  </si>
  <si>
    <t>Centro</t>
  </si>
  <si>
    <t>Siatame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</si>
</sst>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222A35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323E4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/>
    <xf numFmtId="0" fontId="10" fillId="0" borderId="0" xfId="0" applyFont="1"/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1</xdr:col>
      <xdr:colOff>2352675</xdr:colOff>
      <xdr:row>0</xdr:row>
      <xdr:rowOff>1352550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0"/>
          <a:ext cx="1714500" cy="1352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57150</xdr:colOff>
      <xdr:row>0</xdr:row>
      <xdr:rowOff>0</xdr:rowOff>
    </xdr:from>
    <xdr:ext cx="1895475" cy="16002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8239125" y="0"/>
          <a:ext cx="1895475" cy="1600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2"/>
  <sheetViews>
    <sheetView tabSelected="1" workbookViewId="0" topLeftCell="A1">
      <pane xSplit="2" topLeftCell="C1" activePane="topRight" state="frozen"/>
      <selection pane="topRight" activeCell="A1" sqref="A1"/>
    </sheetView>
  </sheetViews>
  <sheetFormatPr defaultColWidth="11.421875" defaultRowHeight="15"/>
  <cols>
    <col min="1" max="1" width="2.28125" style="0" customWidth="1"/>
    <col min="2" max="2" width="48.8515625" style="0" customWidth="1"/>
    <col min="3" max="3" width="57.421875" style="0" customWidth="1"/>
    <col min="4" max="4" width="14.140625" style="0" customWidth="1"/>
    <col min="5" max="5" width="11.421875" style="1" customWidth="1"/>
    <col min="6" max="6" width="14.140625" style="1" customWidth="1"/>
    <col min="7" max="7" width="10.57421875" style="1" bestFit="1" customWidth="1"/>
  </cols>
  <sheetData>
    <row r="1" spans="2:7" s="7" customFormat="1" ht="132" customHeight="1" thickBot="1">
      <c r="B1" s="5"/>
      <c r="C1" s="37" t="s">
        <v>149</v>
      </c>
      <c r="D1" s="37"/>
      <c r="E1" s="6"/>
      <c r="F1" s="6"/>
      <c r="G1" s="6"/>
    </row>
    <row r="2" spans="2:7" s="8" customFormat="1" ht="22.5" customHeight="1" thickBot="1">
      <c r="B2" s="38" t="s">
        <v>150</v>
      </c>
      <c r="C2" s="39"/>
      <c r="D2" s="39"/>
      <c r="E2" s="33" t="s">
        <v>159</v>
      </c>
      <c r="F2" s="33"/>
      <c r="G2" s="34"/>
    </row>
    <row r="3" spans="2:7" s="9" customFormat="1" ht="21.75" customHeight="1" thickBot="1">
      <c r="B3" s="40" t="s">
        <v>151</v>
      </c>
      <c r="C3" s="41"/>
      <c r="D3" s="41"/>
      <c r="E3" s="35" t="s">
        <v>160</v>
      </c>
      <c r="F3" s="35"/>
      <c r="G3" s="36"/>
    </row>
    <row r="4" spans="2:7" s="9" customFormat="1" ht="21.75" customHeight="1" thickBot="1">
      <c r="B4" s="38" t="s">
        <v>163</v>
      </c>
      <c r="C4" s="39"/>
      <c r="D4" s="39"/>
      <c r="E4" s="13" t="s">
        <v>164</v>
      </c>
      <c r="F4" s="13" t="s">
        <v>165</v>
      </c>
      <c r="G4" s="15" t="s">
        <v>166</v>
      </c>
    </row>
    <row r="5" spans="2:7" s="7" customFormat="1" ht="15.75" customHeight="1" thickBot="1">
      <c r="B5" s="40" t="s">
        <v>152</v>
      </c>
      <c r="C5" s="41"/>
      <c r="D5" s="41"/>
      <c r="E5" s="10">
        <v>211237</v>
      </c>
      <c r="F5" s="30">
        <v>211240</v>
      </c>
      <c r="G5" s="31">
        <v>211241</v>
      </c>
    </row>
    <row r="6" spans="2:7" s="7" customFormat="1" ht="15.75" customHeight="1" thickBot="1">
      <c r="B6" s="38" t="s">
        <v>153</v>
      </c>
      <c r="C6" s="32" t="s">
        <v>154</v>
      </c>
      <c r="D6" s="32"/>
      <c r="E6" s="14">
        <v>2185734.78</v>
      </c>
      <c r="F6" s="14">
        <v>2188506.082</v>
      </c>
      <c r="G6" s="31">
        <v>2192229.043</v>
      </c>
    </row>
    <row r="7" spans="2:7" s="7" customFormat="1" ht="15.75" customHeight="1" thickBot="1">
      <c r="B7" s="42"/>
      <c r="C7" s="43" t="s">
        <v>155</v>
      </c>
      <c r="D7" s="32"/>
      <c r="E7" s="14">
        <v>5010429.252</v>
      </c>
      <c r="F7" s="14">
        <v>5008178.243</v>
      </c>
      <c r="G7" s="31">
        <v>5006720.523</v>
      </c>
    </row>
    <row r="8" spans="2:7" s="7" customFormat="1" ht="34.5" thickBot="1">
      <c r="B8" s="11" t="s">
        <v>156</v>
      </c>
      <c r="C8" s="32" t="s">
        <v>157</v>
      </c>
      <c r="D8" s="32"/>
      <c r="E8" s="10" t="s">
        <v>158</v>
      </c>
      <c r="F8" s="10" t="s">
        <v>161</v>
      </c>
      <c r="G8" s="29" t="s">
        <v>162</v>
      </c>
    </row>
    <row r="9" spans="2:7" ht="52.5" customHeight="1">
      <c r="B9" s="44" t="s">
        <v>87</v>
      </c>
      <c r="C9" s="46" t="s">
        <v>0</v>
      </c>
      <c r="D9" s="46" t="s">
        <v>88</v>
      </c>
      <c r="E9" s="16" t="s">
        <v>136</v>
      </c>
      <c r="F9" s="16" t="s">
        <v>137</v>
      </c>
      <c r="G9" s="12" t="s">
        <v>138</v>
      </c>
    </row>
    <row r="10" spans="2:7" ht="15">
      <c r="B10" s="45"/>
      <c r="C10" s="47"/>
      <c r="D10" s="47"/>
      <c r="E10" s="17">
        <v>211238</v>
      </c>
      <c r="F10" s="18">
        <v>211240</v>
      </c>
      <c r="G10" s="19">
        <v>211241</v>
      </c>
    </row>
    <row r="11" spans="2:7" ht="15" customHeight="1">
      <c r="B11" s="20" t="s">
        <v>1</v>
      </c>
      <c r="C11" s="3" t="s">
        <v>2</v>
      </c>
      <c r="D11" s="3" t="s">
        <v>133</v>
      </c>
      <c r="E11" s="2" t="s">
        <v>3</v>
      </c>
      <c r="F11" s="2" t="s">
        <v>3</v>
      </c>
      <c r="G11" s="21" t="s">
        <v>3</v>
      </c>
    </row>
    <row r="12" spans="2:7" ht="15" customHeight="1">
      <c r="B12" s="20" t="s">
        <v>4</v>
      </c>
      <c r="C12" s="3" t="s">
        <v>2</v>
      </c>
      <c r="D12" s="3" t="s">
        <v>133</v>
      </c>
      <c r="E12" s="2">
        <v>13</v>
      </c>
      <c r="F12" s="2">
        <v>15</v>
      </c>
      <c r="G12" s="21">
        <v>20</v>
      </c>
    </row>
    <row r="13" spans="2:7" ht="15" customHeight="1">
      <c r="B13" s="20" t="s">
        <v>5</v>
      </c>
      <c r="C13" s="3" t="s">
        <v>6</v>
      </c>
      <c r="D13" s="3" t="s">
        <v>8</v>
      </c>
      <c r="E13" s="2" t="s">
        <v>7</v>
      </c>
      <c r="F13" s="2" t="s">
        <v>7</v>
      </c>
      <c r="G13" s="21" t="s">
        <v>7</v>
      </c>
    </row>
    <row r="14" spans="2:7" ht="15" customHeight="1">
      <c r="B14" s="22" t="s">
        <v>9</v>
      </c>
      <c r="C14" s="3" t="s">
        <v>10</v>
      </c>
      <c r="D14" s="3" t="s">
        <v>12</v>
      </c>
      <c r="E14" s="4" t="s">
        <v>11</v>
      </c>
      <c r="F14" s="4" t="s">
        <v>11</v>
      </c>
      <c r="G14" s="23" t="s">
        <v>11</v>
      </c>
    </row>
    <row r="15" spans="2:7" ht="15" customHeight="1">
      <c r="B15" s="22" t="s">
        <v>13</v>
      </c>
      <c r="C15" s="3" t="s">
        <v>14</v>
      </c>
      <c r="D15" s="3" t="s">
        <v>16</v>
      </c>
      <c r="E15" s="4">
        <v>0.286</v>
      </c>
      <c r="F15" s="4">
        <v>0.443</v>
      </c>
      <c r="G15" s="23" t="s">
        <v>15</v>
      </c>
    </row>
    <row r="16" spans="2:7" ht="15" customHeight="1">
      <c r="B16" s="22" t="s">
        <v>17</v>
      </c>
      <c r="C16" s="3" t="s">
        <v>18</v>
      </c>
      <c r="D16" s="3" t="s">
        <v>19</v>
      </c>
      <c r="E16" s="4">
        <v>6.5</v>
      </c>
      <c r="F16" s="4">
        <v>6.5</v>
      </c>
      <c r="G16" s="23">
        <v>6.3</v>
      </c>
    </row>
    <row r="17" spans="2:7" ht="15" customHeight="1">
      <c r="B17" s="22" t="s">
        <v>20</v>
      </c>
      <c r="C17" s="3" t="s">
        <v>6</v>
      </c>
      <c r="D17" s="3" t="s">
        <v>22</v>
      </c>
      <c r="E17" s="4" t="s">
        <v>21</v>
      </c>
      <c r="F17" s="4" t="s">
        <v>21</v>
      </c>
      <c r="G17" s="23" t="s">
        <v>21</v>
      </c>
    </row>
    <row r="18" spans="2:7" ht="15" customHeight="1">
      <c r="B18" s="22" t="s">
        <v>23</v>
      </c>
      <c r="C18" s="3" t="s">
        <v>24</v>
      </c>
      <c r="D18" s="3" t="s">
        <v>25</v>
      </c>
      <c r="E18" s="4">
        <f>9.09*10^3</f>
        <v>9090</v>
      </c>
      <c r="F18" s="4">
        <f>5.65*10^3</f>
        <v>5650</v>
      </c>
      <c r="G18" s="23">
        <f>9.08*10^3</f>
        <v>9080</v>
      </c>
    </row>
    <row r="19" spans="2:7" ht="15" customHeight="1">
      <c r="B19" s="22" t="s">
        <v>26</v>
      </c>
      <c r="C19" s="3" t="s">
        <v>27</v>
      </c>
      <c r="D19" s="3" t="s">
        <v>25</v>
      </c>
      <c r="E19" s="4">
        <f>7.27*10^4</f>
        <v>72700</v>
      </c>
      <c r="F19" s="4">
        <f>8.29*10^4</f>
        <v>82899.99999999999</v>
      </c>
      <c r="G19" s="23">
        <f>1.274*10^5</f>
        <v>127400</v>
      </c>
    </row>
    <row r="20" spans="2:7" ht="15" customHeight="1">
      <c r="B20" s="22" t="s">
        <v>90</v>
      </c>
      <c r="C20" s="3" t="s">
        <v>6</v>
      </c>
      <c r="D20" s="3" t="s">
        <v>31</v>
      </c>
      <c r="E20" s="4" t="s">
        <v>30</v>
      </c>
      <c r="F20" s="4" t="s">
        <v>30</v>
      </c>
      <c r="G20" s="23" t="s">
        <v>30</v>
      </c>
    </row>
    <row r="21" spans="2:7" ht="15" customHeight="1">
      <c r="B21" s="22" t="s">
        <v>91</v>
      </c>
      <c r="C21" s="3" t="s">
        <v>32</v>
      </c>
      <c r="D21" s="3" t="s">
        <v>33</v>
      </c>
      <c r="E21" s="4">
        <v>4</v>
      </c>
      <c r="F21" s="4">
        <v>4</v>
      </c>
      <c r="G21" s="23">
        <v>3</v>
      </c>
    </row>
    <row r="22" spans="2:7" ht="15" customHeight="1">
      <c r="B22" s="22" t="s">
        <v>92</v>
      </c>
      <c r="C22" s="3" t="s">
        <v>34</v>
      </c>
      <c r="D22" s="3" t="s">
        <v>33</v>
      </c>
      <c r="E22" s="4">
        <v>70</v>
      </c>
      <c r="F22" s="4">
        <v>33</v>
      </c>
      <c r="G22" s="23">
        <v>27</v>
      </c>
    </row>
    <row r="23" spans="2:7" ht="15" customHeight="1">
      <c r="B23" s="22" t="s">
        <v>93</v>
      </c>
      <c r="C23" s="3" t="s">
        <v>2</v>
      </c>
      <c r="D23" s="3" t="s">
        <v>133</v>
      </c>
      <c r="E23" s="4">
        <v>31</v>
      </c>
      <c r="F23" s="4">
        <v>31</v>
      </c>
      <c r="G23" s="23">
        <v>35</v>
      </c>
    </row>
    <row r="24" spans="2:7" ht="15" customHeight="1">
      <c r="B24" s="22" t="s">
        <v>94</v>
      </c>
      <c r="C24" s="3" t="s">
        <v>35</v>
      </c>
      <c r="D24" s="3" t="s">
        <v>133</v>
      </c>
      <c r="E24" s="4" t="s">
        <v>3</v>
      </c>
      <c r="F24" s="4">
        <v>11</v>
      </c>
      <c r="G24" s="23">
        <v>10</v>
      </c>
    </row>
    <row r="25" spans="2:7" ht="15" customHeight="1">
      <c r="B25" s="22" t="s">
        <v>95</v>
      </c>
      <c r="C25" s="3" t="s">
        <v>2</v>
      </c>
      <c r="D25" s="3" t="s">
        <v>133</v>
      </c>
      <c r="E25" s="4">
        <v>35</v>
      </c>
      <c r="F25" s="4">
        <v>42</v>
      </c>
      <c r="G25" s="23">
        <v>45</v>
      </c>
    </row>
    <row r="26" spans="2:7" ht="15" customHeight="1">
      <c r="B26" s="22" t="s">
        <v>96</v>
      </c>
      <c r="C26" s="3" t="s">
        <v>36</v>
      </c>
      <c r="D26" s="3" t="s">
        <v>25</v>
      </c>
      <c r="E26" s="4">
        <f>6.05*10^3</f>
        <v>6050</v>
      </c>
      <c r="F26" s="4">
        <f>4.39*10^3</f>
        <v>4390</v>
      </c>
      <c r="G26" s="23">
        <f>6.05*10^3</f>
        <v>6050</v>
      </c>
    </row>
    <row r="27" spans="2:7" ht="15" customHeight="1">
      <c r="B27" s="22" t="s">
        <v>97</v>
      </c>
      <c r="C27" s="3" t="s">
        <v>37</v>
      </c>
      <c r="D27" s="3" t="s">
        <v>38</v>
      </c>
      <c r="E27" s="4" t="s">
        <v>28</v>
      </c>
      <c r="F27" s="4" t="s">
        <v>28</v>
      </c>
      <c r="G27" s="23" t="s">
        <v>28</v>
      </c>
    </row>
    <row r="28" spans="2:7" ht="15" customHeight="1">
      <c r="B28" s="22" t="s">
        <v>98</v>
      </c>
      <c r="C28" s="3" t="s">
        <v>39</v>
      </c>
      <c r="D28" s="3" t="s">
        <v>40</v>
      </c>
      <c r="E28" s="4">
        <v>0.414</v>
      </c>
      <c r="F28" s="4">
        <v>0.244</v>
      </c>
      <c r="G28" s="23">
        <v>0.318</v>
      </c>
    </row>
    <row r="29" spans="2:7" ht="15" customHeight="1">
      <c r="B29" s="22" t="s">
        <v>99</v>
      </c>
      <c r="C29" s="3" t="s">
        <v>41</v>
      </c>
      <c r="D29" s="3" t="s">
        <v>89</v>
      </c>
      <c r="E29" s="4">
        <v>0.45</v>
      </c>
      <c r="F29" s="4">
        <v>0.37</v>
      </c>
      <c r="G29" s="23">
        <v>0.38</v>
      </c>
    </row>
    <row r="30" spans="2:7" ht="15" customHeight="1">
      <c r="B30" s="22" t="s">
        <v>100</v>
      </c>
      <c r="C30" s="3" t="s">
        <v>10</v>
      </c>
      <c r="D30" s="3" t="s">
        <v>40</v>
      </c>
      <c r="E30" s="4">
        <v>0.51</v>
      </c>
      <c r="F30" s="4">
        <v>0.48</v>
      </c>
      <c r="G30" s="23">
        <v>0.44</v>
      </c>
    </row>
    <row r="31" spans="2:7" ht="15" customHeight="1">
      <c r="B31" s="22" t="s">
        <v>101</v>
      </c>
      <c r="C31" s="3" t="s">
        <v>35</v>
      </c>
      <c r="D31" s="3" t="s">
        <v>43</v>
      </c>
      <c r="E31" s="4" t="s">
        <v>42</v>
      </c>
      <c r="F31" s="4" t="s">
        <v>42</v>
      </c>
      <c r="G31" s="23" t="s">
        <v>42</v>
      </c>
    </row>
    <row r="32" spans="2:7" ht="15" customHeight="1">
      <c r="B32" s="20" t="s">
        <v>102</v>
      </c>
      <c r="C32" s="3" t="s">
        <v>44</v>
      </c>
      <c r="D32" s="3" t="s">
        <v>29</v>
      </c>
      <c r="E32" s="2" t="s">
        <v>15</v>
      </c>
      <c r="F32" s="2" t="s">
        <v>15</v>
      </c>
      <c r="G32" s="21" t="s">
        <v>15</v>
      </c>
    </row>
    <row r="33" spans="2:7" ht="15" customHeight="1">
      <c r="B33" s="20" t="s">
        <v>103</v>
      </c>
      <c r="C33" s="3" t="s">
        <v>44</v>
      </c>
      <c r="D33" s="3" t="s">
        <v>29</v>
      </c>
      <c r="E33" s="2" t="s">
        <v>45</v>
      </c>
      <c r="F33" s="2" t="s">
        <v>45</v>
      </c>
      <c r="G33" s="21" t="s">
        <v>45</v>
      </c>
    </row>
    <row r="34" spans="2:7" ht="15" customHeight="1">
      <c r="B34" s="20" t="s">
        <v>104</v>
      </c>
      <c r="C34" s="3" t="s">
        <v>6</v>
      </c>
      <c r="D34" s="3" t="s">
        <v>46</v>
      </c>
      <c r="E34" s="2">
        <v>4.98</v>
      </c>
      <c r="F34" s="2">
        <v>1.51</v>
      </c>
      <c r="G34" s="21">
        <v>1.46</v>
      </c>
    </row>
    <row r="35" spans="2:7" ht="15" customHeight="1">
      <c r="B35" s="20" t="s">
        <v>105</v>
      </c>
      <c r="C35" s="3" t="s">
        <v>47</v>
      </c>
      <c r="D35" s="3" t="s">
        <v>48</v>
      </c>
      <c r="E35" s="2">
        <v>1304.71</v>
      </c>
      <c r="F35" s="2">
        <v>530.64</v>
      </c>
      <c r="G35" s="21">
        <v>679</v>
      </c>
    </row>
    <row r="36" spans="2:7" ht="15" customHeight="1">
      <c r="B36" s="20" t="s">
        <v>106</v>
      </c>
      <c r="C36" s="3" t="s">
        <v>49</v>
      </c>
      <c r="D36" s="3" t="s">
        <v>50</v>
      </c>
      <c r="E36" s="2" t="s">
        <v>139</v>
      </c>
      <c r="F36" s="2">
        <v>114.6</v>
      </c>
      <c r="G36" s="21" t="s">
        <v>144</v>
      </c>
    </row>
    <row r="37" spans="2:7" ht="15" customHeight="1">
      <c r="B37" s="20" t="s">
        <v>107</v>
      </c>
      <c r="C37" s="3" t="s">
        <v>51</v>
      </c>
      <c r="D37" s="3" t="s">
        <v>134</v>
      </c>
      <c r="E37" s="2" t="s">
        <v>52</v>
      </c>
      <c r="F37" s="2" t="s">
        <v>52</v>
      </c>
      <c r="G37" s="21" t="s">
        <v>52</v>
      </c>
    </row>
    <row r="38" spans="2:7" ht="15" customHeight="1">
      <c r="B38" s="20" t="s">
        <v>108</v>
      </c>
      <c r="C38" s="3" t="s">
        <v>53</v>
      </c>
      <c r="D38" s="3" t="s">
        <v>134</v>
      </c>
      <c r="E38" s="2" t="s">
        <v>52</v>
      </c>
      <c r="F38" s="2" t="s">
        <v>52</v>
      </c>
      <c r="G38" s="21" t="s">
        <v>52</v>
      </c>
    </row>
    <row r="39" spans="2:7" ht="15" customHeight="1">
      <c r="B39" s="20" t="s">
        <v>109</v>
      </c>
      <c r="C39" s="3" t="s">
        <v>53</v>
      </c>
      <c r="D39" s="3" t="s">
        <v>134</v>
      </c>
      <c r="E39" s="2" t="s">
        <v>52</v>
      </c>
      <c r="F39" s="2" t="s">
        <v>52</v>
      </c>
      <c r="G39" s="21" t="s">
        <v>52</v>
      </c>
    </row>
    <row r="40" spans="2:7" ht="15" customHeight="1">
      <c r="B40" s="20" t="s">
        <v>110</v>
      </c>
      <c r="C40" s="3" t="s">
        <v>54</v>
      </c>
      <c r="D40" s="3" t="s">
        <v>55</v>
      </c>
      <c r="E40" s="2" t="s">
        <v>140</v>
      </c>
      <c r="F40" s="2">
        <v>6.19</v>
      </c>
      <c r="G40" s="21" t="s">
        <v>145</v>
      </c>
    </row>
    <row r="41" spans="2:7" ht="15" customHeight="1">
      <c r="B41" s="20" t="s">
        <v>111</v>
      </c>
      <c r="C41" s="3" t="s">
        <v>56</v>
      </c>
      <c r="D41" s="3" t="s">
        <v>57</v>
      </c>
      <c r="E41" s="2" t="s">
        <v>141</v>
      </c>
      <c r="F41" s="2">
        <v>7.92</v>
      </c>
      <c r="G41" s="21" t="s">
        <v>146</v>
      </c>
    </row>
    <row r="42" spans="2:7" ht="15" customHeight="1">
      <c r="B42" s="20" t="s">
        <v>112</v>
      </c>
      <c r="C42" s="3" t="s">
        <v>56</v>
      </c>
      <c r="D42" s="3" t="s">
        <v>43</v>
      </c>
      <c r="E42" s="2" t="s">
        <v>142</v>
      </c>
      <c r="F42" s="2">
        <v>79.8</v>
      </c>
      <c r="G42" s="21" t="s">
        <v>147</v>
      </c>
    </row>
    <row r="43" spans="2:7" ht="15" customHeight="1">
      <c r="B43" s="20" t="s">
        <v>113</v>
      </c>
      <c r="C43" s="3" t="s">
        <v>58</v>
      </c>
      <c r="D43" s="3" t="s">
        <v>59</v>
      </c>
      <c r="E43" s="2">
        <v>1.4</v>
      </c>
      <c r="F43" s="2">
        <v>0.1</v>
      </c>
      <c r="G43" s="21">
        <v>0.1</v>
      </c>
    </row>
    <row r="44" spans="2:7" ht="15" customHeight="1">
      <c r="B44" s="20" t="s">
        <v>114</v>
      </c>
      <c r="C44" s="3" t="s">
        <v>60</v>
      </c>
      <c r="D44" s="3" t="s">
        <v>61</v>
      </c>
      <c r="E44" s="2" t="s">
        <v>143</v>
      </c>
      <c r="F44" s="2">
        <v>13.5</v>
      </c>
      <c r="G44" s="21" t="s">
        <v>148</v>
      </c>
    </row>
    <row r="45" spans="2:7" ht="15" customHeight="1">
      <c r="B45" s="20" t="s">
        <v>115</v>
      </c>
      <c r="C45" s="3" t="s">
        <v>62</v>
      </c>
      <c r="D45" s="3" t="s">
        <v>64</v>
      </c>
      <c r="E45" s="2" t="s">
        <v>63</v>
      </c>
      <c r="F45" s="2" t="s">
        <v>63</v>
      </c>
      <c r="G45" s="21" t="s">
        <v>63</v>
      </c>
    </row>
    <row r="46" spans="2:7" ht="15" customHeight="1">
      <c r="B46" s="24" t="s">
        <v>116</v>
      </c>
      <c r="C46" s="3" t="s">
        <v>6</v>
      </c>
      <c r="D46" s="3" t="s">
        <v>65</v>
      </c>
      <c r="E46" s="4" t="s">
        <v>21</v>
      </c>
      <c r="F46" s="4" t="s">
        <v>21</v>
      </c>
      <c r="G46" s="23" t="s">
        <v>21</v>
      </c>
    </row>
    <row r="47" spans="2:7" ht="15" customHeight="1">
      <c r="B47" s="24" t="s">
        <v>117</v>
      </c>
      <c r="C47" s="3" t="s">
        <v>66</v>
      </c>
      <c r="D47" s="3" t="s">
        <v>67</v>
      </c>
      <c r="E47" s="4">
        <v>0.7</v>
      </c>
      <c r="F47" s="4">
        <v>0.9</v>
      </c>
      <c r="G47" s="23">
        <v>0.9</v>
      </c>
    </row>
    <row r="48" spans="2:7" ht="15" customHeight="1">
      <c r="B48" s="24" t="s">
        <v>118</v>
      </c>
      <c r="C48" s="3" t="s">
        <v>10</v>
      </c>
      <c r="D48" s="3" t="s">
        <v>67</v>
      </c>
      <c r="E48" s="4" t="s">
        <v>68</v>
      </c>
      <c r="F48" s="4">
        <v>0.01</v>
      </c>
      <c r="G48" s="23">
        <v>0.011</v>
      </c>
    </row>
    <row r="49" spans="2:7" ht="15" customHeight="1">
      <c r="B49" s="24" t="s">
        <v>119</v>
      </c>
      <c r="C49" s="3" t="s">
        <v>69</v>
      </c>
      <c r="D49" s="3" t="s">
        <v>67</v>
      </c>
      <c r="E49" s="4">
        <v>1.23</v>
      </c>
      <c r="F49" s="4">
        <v>1.59</v>
      </c>
      <c r="G49" s="23">
        <v>1.99</v>
      </c>
    </row>
    <row r="50" spans="2:7" ht="15" customHeight="1">
      <c r="B50" s="24" t="s">
        <v>120</v>
      </c>
      <c r="C50" s="3" t="s">
        <v>70</v>
      </c>
      <c r="D50" s="3" t="s">
        <v>67</v>
      </c>
      <c r="E50" s="4" t="s">
        <v>71</v>
      </c>
      <c r="F50" s="4" t="s">
        <v>71</v>
      </c>
      <c r="G50" s="23" t="s">
        <v>71</v>
      </c>
    </row>
    <row r="51" spans="2:7" ht="15" customHeight="1">
      <c r="B51" s="24" t="s">
        <v>121</v>
      </c>
      <c r="C51" s="3" t="s">
        <v>35</v>
      </c>
      <c r="D51" s="3" t="s">
        <v>29</v>
      </c>
      <c r="E51" s="4">
        <v>2.4</v>
      </c>
      <c r="F51" s="4">
        <v>3.2</v>
      </c>
      <c r="G51" s="23">
        <v>3.7</v>
      </c>
    </row>
    <row r="52" spans="2:7" ht="15" customHeight="1">
      <c r="B52" s="24" t="s">
        <v>122</v>
      </c>
      <c r="C52" s="3" t="s">
        <v>6</v>
      </c>
      <c r="D52" s="3" t="s">
        <v>135</v>
      </c>
      <c r="E52" s="4" t="s">
        <v>72</v>
      </c>
      <c r="F52" s="4" t="s">
        <v>72</v>
      </c>
      <c r="G52" s="23" t="s">
        <v>72</v>
      </c>
    </row>
    <row r="53" spans="2:7" ht="15" customHeight="1">
      <c r="B53" s="24" t="s">
        <v>123</v>
      </c>
      <c r="C53" s="3" t="s">
        <v>6</v>
      </c>
      <c r="D53" s="3" t="s">
        <v>73</v>
      </c>
      <c r="E53" s="4">
        <v>4.4</v>
      </c>
      <c r="F53" s="4">
        <v>5.1</v>
      </c>
      <c r="G53" s="23">
        <v>4.6</v>
      </c>
    </row>
    <row r="54" spans="2:7" ht="15" customHeight="1">
      <c r="B54" s="24" t="s">
        <v>124</v>
      </c>
      <c r="C54" s="3" t="s">
        <v>74</v>
      </c>
      <c r="D54" s="3" t="s">
        <v>29</v>
      </c>
      <c r="E54" s="4">
        <v>180</v>
      </c>
      <c r="F54" s="4">
        <v>170</v>
      </c>
      <c r="G54" s="23">
        <v>197</v>
      </c>
    </row>
    <row r="55" spans="2:7" ht="15" customHeight="1">
      <c r="B55" s="24" t="s">
        <v>125</v>
      </c>
      <c r="C55" s="3" t="s">
        <v>75</v>
      </c>
      <c r="D55" s="3" t="s">
        <v>29</v>
      </c>
      <c r="E55" s="4">
        <v>488</v>
      </c>
      <c r="F55" s="4">
        <v>114</v>
      </c>
      <c r="G55" s="23">
        <v>38</v>
      </c>
    </row>
    <row r="56" spans="2:7" ht="15" customHeight="1">
      <c r="B56" s="24" t="s">
        <v>126</v>
      </c>
      <c r="C56" s="3" t="s">
        <v>76</v>
      </c>
      <c r="D56" s="3" t="s">
        <v>29</v>
      </c>
      <c r="E56" s="4">
        <v>23</v>
      </c>
      <c r="F56" s="4" t="s">
        <v>77</v>
      </c>
      <c r="G56" s="23" t="s">
        <v>77</v>
      </c>
    </row>
    <row r="57" spans="2:7" ht="15" customHeight="1">
      <c r="B57" s="24" t="s">
        <v>127</v>
      </c>
      <c r="C57" s="3" t="s">
        <v>78</v>
      </c>
      <c r="D57" s="3" t="s">
        <v>29</v>
      </c>
      <c r="E57" s="4">
        <v>671</v>
      </c>
      <c r="F57" s="4">
        <v>281</v>
      </c>
      <c r="G57" s="23">
        <v>230</v>
      </c>
    </row>
    <row r="58" spans="2:7" ht="15" customHeight="1">
      <c r="B58" s="24" t="s">
        <v>128</v>
      </c>
      <c r="C58" s="3" t="s">
        <v>79</v>
      </c>
      <c r="D58" s="3" t="s">
        <v>80</v>
      </c>
      <c r="E58" s="4">
        <v>17.6</v>
      </c>
      <c r="F58" s="4">
        <v>27.6</v>
      </c>
      <c r="G58" s="23">
        <v>29.4</v>
      </c>
    </row>
    <row r="59" spans="2:7" ht="15" customHeight="1">
      <c r="B59" s="24" t="s">
        <v>129</v>
      </c>
      <c r="C59" s="3" t="s">
        <v>130</v>
      </c>
      <c r="D59" s="3" t="s">
        <v>82</v>
      </c>
      <c r="E59" s="4" t="s">
        <v>81</v>
      </c>
      <c r="F59" s="4" t="s">
        <v>81</v>
      </c>
      <c r="G59" s="23" t="s">
        <v>81</v>
      </c>
    </row>
    <row r="60" spans="2:7" ht="15" customHeight="1">
      <c r="B60" s="24" t="s">
        <v>131</v>
      </c>
      <c r="C60" s="3" t="s">
        <v>83</v>
      </c>
      <c r="D60" s="3" t="s">
        <v>84</v>
      </c>
      <c r="E60" s="4">
        <v>450</v>
      </c>
      <c r="F60" s="4">
        <v>100</v>
      </c>
      <c r="G60" s="23">
        <v>100</v>
      </c>
    </row>
    <row r="61" spans="2:7" ht="15" customHeight="1" thickBot="1">
      <c r="B61" s="25" t="s">
        <v>132</v>
      </c>
      <c r="C61" s="26" t="s">
        <v>85</v>
      </c>
      <c r="D61" s="26" t="s">
        <v>86</v>
      </c>
      <c r="E61" s="27">
        <v>0.08</v>
      </c>
      <c r="F61" s="27">
        <v>0.08</v>
      </c>
      <c r="G61" s="28">
        <v>0.05</v>
      </c>
    </row>
    <row r="62" spans="2:7" ht="23.25" customHeight="1">
      <c r="B62" s="48"/>
      <c r="C62" s="48"/>
      <c r="D62" s="48"/>
      <c r="E62" s="48"/>
      <c r="F62" s="48"/>
      <c r="G62" s="48"/>
    </row>
  </sheetData>
  <sheetProtection algorithmName="SHA-512" hashValue="Z3ECqjGXlagcWFUIm981Dw92AwvjsR1lShtDEH0M1vCQKBP5cmrXlMSC7sEK4BVD7xTOm44BafAQIzvi/WlX4w==" saltValue="471h45bT7Ue64EJEP0q9SQ==" spinCount="100000" sheet="1" objects="1" scenarios="1"/>
  <mergeCells count="15">
    <mergeCell ref="B9:B10"/>
    <mergeCell ref="C9:C10"/>
    <mergeCell ref="D9:D10"/>
    <mergeCell ref="B62:G62"/>
    <mergeCell ref="C8:D8"/>
    <mergeCell ref="E2:G2"/>
    <mergeCell ref="E3:G3"/>
    <mergeCell ref="C1:D1"/>
    <mergeCell ref="B2:D2"/>
    <mergeCell ref="B3:D3"/>
    <mergeCell ref="B5:D5"/>
    <mergeCell ref="B6:B7"/>
    <mergeCell ref="C6:D6"/>
    <mergeCell ref="C7:D7"/>
    <mergeCell ref="B4:D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PROYECTOS10</dc:creator>
  <cp:keywords/>
  <dc:description/>
  <cp:lastModifiedBy>Usuario</cp:lastModifiedBy>
  <dcterms:created xsi:type="dcterms:W3CDTF">2021-05-19T19:21:44Z</dcterms:created>
  <dcterms:modified xsi:type="dcterms:W3CDTF">2022-08-11T16:13:33Z</dcterms:modified>
  <cp:category/>
  <cp:version/>
  <cp:contentType/>
  <cp:contentStatus/>
</cp:coreProperties>
</file>